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б.2,1 к прилож.1" sheetId="1" r:id="rId1"/>
    <sheet name="Таб.2 кприл.1" sheetId="2" r:id="rId2"/>
    <sheet name="Лист3" sheetId="3" r:id="rId3"/>
  </sheets>
  <definedNames>
    <definedName name="_GoBack" localSheetId="0">'Таб.2,1 к прилож.1'!$H$66</definedName>
    <definedName name="OLE_LINK1" localSheetId="0">'Таб.2,1 к прилож.1'!#REF!</definedName>
    <definedName name="OLE_LINK3" localSheetId="0">'Таб.2,1 к прилож.1'!#REF!</definedName>
  </definedNames>
  <calcPr calcId="125725"/>
</workbook>
</file>

<file path=xl/calcChain.xml><?xml version="1.0" encoding="utf-8"?>
<calcChain xmlns="http://schemas.openxmlformats.org/spreadsheetml/2006/main">
  <c r="D33" i="2"/>
  <c r="D31"/>
  <c r="P73" i="1" l="1"/>
  <c r="P68"/>
  <c r="P66"/>
  <c r="D40" i="2" l="1"/>
  <c r="F25"/>
  <c r="D34"/>
  <c r="E30"/>
  <c r="D29"/>
  <c r="D27"/>
  <c r="E26"/>
  <c r="F26"/>
  <c r="D47"/>
  <c r="D45"/>
  <c r="F44"/>
  <c r="E44"/>
  <c r="D42"/>
  <c r="J13" i="1"/>
  <c r="I13"/>
  <c r="H13"/>
  <c r="G13"/>
  <c r="F13"/>
  <c r="F20" i="2" l="1"/>
  <c r="D30"/>
  <c r="E25"/>
  <c r="D25" s="1"/>
  <c r="D20"/>
  <c r="F14"/>
  <c r="E14"/>
  <c r="D44"/>
  <c r="D26"/>
  <c r="J71" i="1"/>
  <c r="I71"/>
  <c r="H71"/>
  <c r="G71"/>
  <c r="F71"/>
  <c r="E71"/>
  <c r="J77"/>
  <c r="I77"/>
  <c r="H77"/>
  <c r="G77"/>
  <c r="F77"/>
  <c r="E77"/>
  <c r="E79" s="1"/>
  <c r="P71" s="1"/>
  <c r="E81" l="1"/>
  <c r="D14" i="2"/>
  <c r="L29"/>
  <c r="N23" i="1"/>
  <c r="E20"/>
  <c r="E13" s="1"/>
</calcChain>
</file>

<file path=xl/sharedStrings.xml><?xml version="1.0" encoding="utf-8"?>
<sst xmlns="http://schemas.openxmlformats.org/spreadsheetml/2006/main" count="158" uniqueCount="101">
  <si>
    <t>Таблица 2</t>
  </si>
  <si>
    <t>к Приложению N 1</t>
  </si>
  <si>
    <t>Показатели по поступлениям и выплатам</t>
  </si>
  <si>
    <t>Муниципальное бюджетное общеобразовательное учреждение «»</t>
  </si>
  <si>
    <t>(наименование учреждения)</t>
  </si>
  <si>
    <t>на 2018 год</t>
  </si>
  <si>
    <t>Наименование показателя</t>
  </si>
  <si>
    <t>Код строки</t>
  </si>
  <si>
    <t>Код бюджетной классификации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</si>
  <si>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</si>
  <si>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</si>
  <si>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</si>
  <si>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муниципального задания из местного бюджета</t>
  </si>
  <si>
    <t>Субсидии на иные цели,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</si>
  <si>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</si>
  <si>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</si>
  <si>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</si>
  <si>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</si>
  <si>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</si>
  <si>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</si>
  <si>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</si>
  <si>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</si>
  <si>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</si>
  <si>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</si>
  <si>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</si>
  <si>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</si>
  <si>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</si>
  <si>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</si>
  <si>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 xml:space="preserve">оплата труда </t>
  </si>
  <si>
    <t>начисления на выплаты по оплате труда</t>
  </si>
  <si>
    <t>социальные и иные выплаты населению, всего</t>
  </si>
  <si>
    <t xml:space="preserve">из них: </t>
  </si>
  <si>
    <t>услуги связи, интернет</t>
  </si>
  <si>
    <t>Коммунальные услуги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</si>
  <si>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</si>
  <si>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</si>
  <si>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</si>
  <si>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</si>
  <si>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</si>
  <si>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</si>
  <si>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</si>
  <si>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</si>
  <si>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</si>
  <si>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</si>
  <si>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</si>
  <si>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</si>
  <si>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</si>
  <si>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</si>
  <si>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</t>
  </si>
  <si>
    <t>на 2018 год и плановый период 2019 - 2020 годов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</si>
  <si>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</si>
  <si>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</si>
  <si>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</si>
  <si>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</si>
  <si>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</si>
  <si>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2018 г. очередной финансовый год</t>
  </si>
  <si>
    <t>на 2019 г. 1-й год планового периода</t>
  </si>
  <si>
    <t>на 2020 г. 2-й год планового периода</t>
  </si>
  <si>
    <t>Выплаты по расходам на закупку товаров, работ, услуг всего:</t>
  </si>
  <si>
    <t>на закупку товаров работ, услуг по году начала закупки:</t>
  </si>
  <si>
    <t>поставка электроэнергии</t>
  </si>
  <si>
    <t>906 0701 0611125000 000 223</t>
  </si>
  <si>
    <t>услуги по водоотведению</t>
  </si>
  <si>
    <t>услуги по водоснабжению</t>
  </si>
  <si>
    <t>услуги местной  связи</t>
  </si>
  <si>
    <t>906 0701 0611125000 000 221</t>
  </si>
  <si>
    <t>Товары, работы или услуги на сумму не превышающие 100 тыс.руб. (п.4 ч.1 ст.93 44-ФЗ)</t>
  </si>
  <si>
    <t>906 0701 0611125000 000 225</t>
  </si>
  <si>
    <t>906 0701 0611125000 000 226</t>
  </si>
  <si>
    <t>906 0701 0611125000 000 340</t>
  </si>
  <si>
    <t>Закупки для учреждений культуры и образовательных организаций. Не превышающие 400 тыс. руб. (п.5 ч.1 ст.93 44-ФЗ</t>
  </si>
  <si>
    <t>906 0702 0621125000 000 223</t>
  </si>
  <si>
    <t>906 0702 0621125000 000 221</t>
  </si>
  <si>
    <t>906 0702 0621125000 221</t>
  </si>
  <si>
    <t>906 0702 0621125000 223</t>
  </si>
  <si>
    <t>906 0702 0621125000 225</t>
  </si>
  <si>
    <t>906 0702 0620345320  221</t>
  </si>
  <si>
    <t>906 0702 0621125000 226</t>
  </si>
  <si>
    <t>906 0702 0621125000 310</t>
  </si>
  <si>
    <t>906 0702 0621125000 340</t>
  </si>
  <si>
    <t>906 0702 0641525000 310</t>
  </si>
  <si>
    <t>906 0702  0620345320 226</t>
  </si>
  <si>
    <t>906 0702 0620345320 310</t>
  </si>
  <si>
    <t>906 0702 0620345320 340</t>
  </si>
  <si>
    <t>906 0702 7003020000 612 226</t>
  </si>
  <si>
    <t>906 0701 0611125000 221</t>
  </si>
  <si>
    <t>906 0701 0611125000 223</t>
  </si>
  <si>
    <t>906 0701 0611125000 621 340</t>
  </si>
  <si>
    <t>в том числе: на оплату контрактов заключенных в очередном финансовом году:</t>
  </si>
  <si>
    <t>906 0707 0630145600 612 340</t>
  </si>
  <si>
    <t>Всего по п.4 ч.1 ст.93</t>
  </si>
  <si>
    <t>Всего по п.5 ч.1 ст.93</t>
  </si>
  <si>
    <t>Муниципальное бюджетное общеобразовательное учреждение «СУХАНОВСКАЯ СОШ»</t>
  </si>
  <si>
    <t>закупки</t>
  </si>
  <si>
    <t>906 0702 0630145600 612 340</t>
  </si>
  <si>
    <t>сумма закупок</t>
  </si>
  <si>
    <t>50% по п.5</t>
  </si>
  <si>
    <t>эл.аукцион</t>
  </si>
  <si>
    <t>до 2 000 000,00 п.4</t>
  </si>
  <si>
    <t>(от 30.10.2018)</t>
  </si>
  <si>
    <t>(на ___.11.2018)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</si>
</sst>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49" fontId="4" fillId="0" borderId="6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43" fontId="4" fillId="0" borderId="6" xfId="2" applyFont="1" applyBorder="1" applyAlignment="1">
      <alignment vertical="top" wrapText="1"/>
    </xf>
    <xf numFmtId="43" fontId="4" fillId="0" borderId="6" xfId="2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3" fontId="4" fillId="0" borderId="0" xfId="2" applyFont="1" applyBorder="1" applyAlignment="1">
      <alignment vertical="top" wrapText="1"/>
    </xf>
    <xf numFmtId="43" fontId="4" fillId="0" borderId="1" xfId="2" applyFont="1" applyBorder="1" applyAlignment="1">
      <alignment vertical="top" wrapText="1"/>
    </xf>
    <xf numFmtId="43" fontId="4" fillId="0" borderId="2" xfId="2" applyFont="1" applyBorder="1" applyAlignment="1">
      <alignment vertical="top" wrapText="1"/>
    </xf>
    <xf numFmtId="43" fontId="0" fillId="0" borderId="0" xfId="2" applyFont="1" applyBorder="1" applyAlignment="1">
      <alignment vertical="top" wrapText="1"/>
    </xf>
    <xf numFmtId="43" fontId="0" fillId="0" borderId="2" xfId="2" applyFont="1" applyBorder="1" applyAlignment="1">
      <alignment vertical="top" wrapText="1"/>
    </xf>
    <xf numFmtId="43" fontId="2" fillId="0" borderId="7" xfId="2" applyFont="1" applyBorder="1" applyAlignment="1">
      <alignment wrapText="1"/>
    </xf>
    <xf numFmtId="43" fontId="1" fillId="0" borderId="7" xfId="2" applyFont="1" applyBorder="1" applyAlignment="1">
      <alignment wrapText="1"/>
    </xf>
    <xf numFmtId="43" fontId="5" fillId="0" borderId="7" xfId="2" applyFont="1" applyBorder="1" applyAlignment="1">
      <alignment wrapText="1"/>
    </xf>
    <xf numFmtId="43" fontId="5" fillId="0" borderId="7" xfId="2" applyFont="1" applyBorder="1" applyAlignment="1">
      <alignment vertical="top" wrapText="1"/>
    </xf>
    <xf numFmtId="43" fontId="1" fillId="0" borderId="7" xfId="2" applyFont="1" applyBorder="1" applyAlignment="1">
      <alignment vertical="top" wrapText="1"/>
    </xf>
    <xf numFmtId="43" fontId="0" fillId="0" borderId="0" xfId="0" applyNumberFormat="1"/>
    <xf numFmtId="3" fontId="4" fillId="0" borderId="1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3" fontId="9" fillId="0" borderId="4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3" fontId="10" fillId="0" borderId="16" xfId="2" applyFont="1" applyBorder="1"/>
    <xf numFmtId="43" fontId="0" fillId="0" borderId="16" xfId="2" applyFont="1" applyBorder="1"/>
    <xf numFmtId="43" fontId="0" fillId="0" borderId="0" xfId="2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43" fontId="1" fillId="0" borderId="1" xfId="2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3" fontId="1" fillId="0" borderId="2" xfId="2" applyFont="1" applyBorder="1" applyAlignment="1">
      <alignment wrapText="1"/>
    </xf>
    <xf numFmtId="43" fontId="1" fillId="0" borderId="3" xfId="2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10" xfId="1" applyBorder="1" applyAlignment="1" applyProtection="1">
      <alignment horizontal="center" vertical="top" wrapText="1"/>
    </xf>
    <xf numFmtId="0" fontId="6" fillId="0" borderId="8" xfId="1" applyBorder="1" applyAlignment="1" applyProtection="1">
      <alignment horizontal="center" vertical="top" wrapText="1"/>
    </xf>
    <xf numFmtId="0" fontId="6" fillId="0" borderId="4" xfId="1" applyBorder="1" applyAlignment="1" applyProtection="1">
      <alignment horizontal="center" vertical="top" wrapText="1"/>
    </xf>
    <xf numFmtId="0" fontId="0" fillId="0" borderId="3" xfId="0" applyBorder="1" applyAlignment="1">
      <alignment vertical="top" wrapText="1"/>
    </xf>
    <xf numFmtId="43" fontId="5" fillId="0" borderId="1" xfId="2" applyFont="1" applyBorder="1" applyAlignment="1">
      <alignment horizontal="center" wrapText="1"/>
    </xf>
    <xf numFmtId="43" fontId="5" fillId="0" borderId="2" xfId="2" applyFont="1" applyBorder="1" applyAlignment="1">
      <alignment horizontal="center" wrapText="1"/>
    </xf>
    <xf numFmtId="43" fontId="5" fillId="0" borderId="3" xfId="2" applyFont="1" applyBorder="1" applyAlignment="1">
      <alignment horizontal="center" wrapText="1"/>
    </xf>
    <xf numFmtId="43" fontId="0" fillId="0" borderId="2" xfId="2" applyFont="1" applyBorder="1" applyAlignment="1">
      <alignment horizontal="center" wrapText="1"/>
    </xf>
    <xf numFmtId="43" fontId="0" fillId="0" borderId="3" xfId="2" applyFont="1" applyBorder="1" applyAlignment="1">
      <alignment horizontal="center" wrapText="1"/>
    </xf>
    <xf numFmtId="43" fontId="2" fillId="0" borderId="1" xfId="2" applyFont="1" applyBorder="1" applyAlignment="1">
      <alignment wrapText="1"/>
    </xf>
    <xf numFmtId="43" fontId="2" fillId="0" borderId="2" xfId="2" applyFont="1" applyBorder="1" applyAlignment="1">
      <alignment wrapText="1"/>
    </xf>
    <xf numFmtId="43" fontId="2" fillId="0" borderId="3" xfId="2" applyFont="1" applyBorder="1" applyAlignment="1">
      <alignment wrapText="1"/>
    </xf>
    <xf numFmtId="0" fontId="6" fillId="0" borderId="1" xfId="1" applyBorder="1" applyAlignment="1" applyProtection="1">
      <alignment horizontal="center" vertical="top" wrapText="1"/>
    </xf>
    <xf numFmtId="0" fontId="6" fillId="0" borderId="3" xfId="1" applyBorder="1" applyAlignment="1" applyProtection="1">
      <alignment horizontal="center" vertical="top" wrapText="1"/>
    </xf>
    <xf numFmtId="0" fontId="1" fillId="0" borderId="0" xfId="0" applyFont="1" applyAlignment="1">
      <alignment horizontal="right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4D4D7CB7B906B44B8FAA68D1600E3A178CF3967E13554267EBA1D3BBI4s1F" TargetMode="External"/><Relationship Id="rId1" Type="http://schemas.openxmlformats.org/officeDocument/2006/relationships/hyperlink" Target="consultantplus://offline/ref=904D4D7CB7B906B44B8FAA68D1600E3A178FF59D7E18554267EBA1D3BBI4s1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904D4D7CB7B906B44B8FAA68D1600E3A1785F79B7E18554267EBA1D3BB418EC3C1F89D62D020I4s7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topLeftCell="D1" workbookViewId="0">
      <selection activeCell="R11" sqref="R11"/>
    </sheetView>
  </sheetViews>
  <sheetFormatPr defaultRowHeight="15"/>
  <cols>
    <col min="1" max="1" width="24.28515625" customWidth="1"/>
    <col min="3" max="3" width="12.5703125" customWidth="1"/>
    <col min="4" max="4" width="8.140625" customWidth="1"/>
    <col min="5" max="5" width="16.7109375" customWidth="1"/>
    <col min="6" max="6" width="15.5703125" customWidth="1"/>
    <col min="7" max="7" width="15.28515625" customWidth="1"/>
    <col min="8" max="8" width="15.42578125" customWidth="1"/>
    <col min="9" max="9" width="16.28515625" customWidth="1"/>
    <col min="10" max="10" width="15.5703125" bestFit="1" customWidth="1"/>
    <col min="11" max="11" width="10" customWidth="1"/>
    <col min="14" max="14" width="15.7109375" customWidth="1"/>
    <col min="15" max="15" width="5.7109375" customWidth="1"/>
    <col min="16" max="16" width="15.7109375" customWidth="1"/>
  </cols>
  <sheetData>
    <row r="1" spans="1:13">
      <c r="A1" s="57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>
      <c r="A3" s="57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.75">
      <c r="A4" s="59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.75">
      <c r="A5" s="57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.75">
      <c r="A6" s="60" t="s">
        <v>49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6.5" thickBot="1">
      <c r="A7" s="1"/>
      <c r="F7" t="s">
        <v>100</v>
      </c>
    </row>
    <row r="8" spans="1:13" ht="31.5" customHeight="1" thickBot="1">
      <c r="A8" s="89" t="s">
        <v>6</v>
      </c>
      <c r="B8" s="89" t="s">
        <v>7</v>
      </c>
      <c r="C8" s="89" t="s">
        <v>8</v>
      </c>
      <c r="D8" s="89" t="s">
        <v>50</v>
      </c>
      <c r="E8" s="92" t="s">
        <v>51</v>
      </c>
      <c r="F8" s="93"/>
      <c r="G8" s="93"/>
      <c r="H8" s="93"/>
      <c r="I8" s="93"/>
      <c r="J8" s="93"/>
      <c r="K8" s="93"/>
      <c r="L8" s="93"/>
      <c r="M8" s="94"/>
    </row>
    <row r="9" spans="1:13" ht="16.5" thickBot="1">
      <c r="A9" s="90"/>
      <c r="B9" s="90"/>
      <c r="C9" s="90"/>
      <c r="D9" s="90"/>
      <c r="E9" s="95" t="s">
        <v>52</v>
      </c>
      <c r="F9" s="96"/>
      <c r="G9" s="97"/>
      <c r="H9" s="92" t="s">
        <v>11</v>
      </c>
      <c r="I9" s="93"/>
      <c r="J9" s="93"/>
      <c r="K9" s="93"/>
      <c r="L9" s="93"/>
      <c r="M9" s="94"/>
    </row>
    <row r="10" spans="1:13" ht="135" customHeight="1" thickBot="1">
      <c r="A10" s="90"/>
      <c r="B10" s="90"/>
      <c r="C10" s="90"/>
      <c r="D10" s="90"/>
      <c r="E10" s="98"/>
      <c r="F10" s="99"/>
      <c r="G10" s="100"/>
      <c r="H10" s="101" t="s">
        <v>53</v>
      </c>
      <c r="I10" s="102"/>
      <c r="J10" s="103"/>
      <c r="K10" s="101" t="s">
        <v>54</v>
      </c>
      <c r="L10" s="102"/>
      <c r="M10" s="103"/>
    </row>
    <row r="11" spans="1:13" ht="95.25" thickBot="1">
      <c r="A11" s="91"/>
      <c r="B11" s="91"/>
      <c r="C11" s="91"/>
      <c r="D11" s="91"/>
      <c r="E11" s="2" t="s">
        <v>55</v>
      </c>
      <c r="F11" s="2" t="s">
        <v>56</v>
      </c>
      <c r="G11" s="2" t="s">
        <v>57</v>
      </c>
      <c r="H11" s="2" t="s">
        <v>55</v>
      </c>
      <c r="I11" s="2" t="s">
        <v>56</v>
      </c>
      <c r="J11" s="2" t="s">
        <v>57</v>
      </c>
      <c r="K11" s="2" t="s">
        <v>55</v>
      </c>
      <c r="L11" s="2" t="s">
        <v>56</v>
      </c>
      <c r="M11" s="2" t="s">
        <v>57</v>
      </c>
    </row>
    <row r="12" spans="1:13" ht="16.5" thickBot="1">
      <c r="A12" s="5">
        <v>0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</row>
    <row r="13" spans="1:13" ht="15" customHeight="1">
      <c r="A13" s="62" t="s">
        <v>58</v>
      </c>
      <c r="B13" s="84">
        <v>1</v>
      </c>
      <c r="C13" s="62"/>
      <c r="D13" s="84" t="s">
        <v>18</v>
      </c>
      <c r="E13" s="64">
        <f>E18+E20</f>
        <v>4580385.96</v>
      </c>
      <c r="F13" s="64">
        <f>F18+F20</f>
        <v>3751828</v>
      </c>
      <c r="G13" s="64">
        <f t="shared" ref="G13:J13" si="0">G18+G20</f>
        <v>3757422</v>
      </c>
      <c r="H13" s="64">
        <f t="shared" si="0"/>
        <v>4449711</v>
      </c>
      <c r="I13" s="64">
        <f t="shared" si="0"/>
        <v>3751828</v>
      </c>
      <c r="J13" s="64">
        <f t="shared" si="0"/>
        <v>3757422</v>
      </c>
      <c r="K13" s="81">
        <v>0</v>
      </c>
      <c r="L13" s="81">
        <v>0</v>
      </c>
      <c r="M13" s="81">
        <v>0</v>
      </c>
    </row>
    <row r="14" spans="1:13">
      <c r="A14" s="67"/>
      <c r="B14" s="85"/>
      <c r="C14" s="67"/>
      <c r="D14" s="85"/>
      <c r="E14" s="87"/>
      <c r="F14" s="65"/>
      <c r="G14" s="65"/>
      <c r="H14" s="65"/>
      <c r="I14" s="65"/>
      <c r="J14" s="65"/>
      <c r="K14" s="82"/>
      <c r="L14" s="82"/>
      <c r="M14" s="82"/>
    </row>
    <row r="15" spans="1:13">
      <c r="A15" s="67"/>
      <c r="B15" s="85"/>
      <c r="C15" s="67"/>
      <c r="D15" s="85"/>
      <c r="E15" s="87"/>
      <c r="F15" s="65"/>
      <c r="G15" s="65"/>
      <c r="H15" s="65"/>
      <c r="I15" s="65"/>
      <c r="J15" s="65"/>
      <c r="K15" s="82"/>
      <c r="L15" s="82"/>
      <c r="M15" s="82"/>
    </row>
    <row r="16" spans="1:13">
      <c r="A16" s="67"/>
      <c r="B16" s="85"/>
      <c r="C16" s="67"/>
      <c r="D16" s="85"/>
      <c r="E16" s="87"/>
      <c r="F16" s="65"/>
      <c r="G16" s="65"/>
      <c r="H16" s="65"/>
      <c r="I16" s="65"/>
      <c r="J16" s="65"/>
      <c r="K16" s="82"/>
      <c r="L16" s="82"/>
      <c r="M16" s="82"/>
    </row>
    <row r="17" spans="1:14" ht="15.75" thickBot="1">
      <c r="A17" s="68"/>
      <c r="B17" s="86"/>
      <c r="C17" s="68"/>
      <c r="D17" s="86"/>
      <c r="E17" s="88"/>
      <c r="F17" s="66"/>
      <c r="G17" s="66"/>
      <c r="H17" s="66"/>
      <c r="I17" s="66"/>
      <c r="J17" s="66"/>
      <c r="K17" s="83"/>
      <c r="L17" s="83"/>
      <c r="M17" s="83"/>
    </row>
    <row r="18" spans="1:14" ht="79.5" thickBot="1">
      <c r="A18" s="18" t="s">
        <v>88</v>
      </c>
      <c r="B18" s="7">
        <v>1001</v>
      </c>
      <c r="C18" s="4"/>
      <c r="D18" s="7" t="s">
        <v>18</v>
      </c>
      <c r="E18" s="37">
        <v>400000</v>
      </c>
      <c r="F18" s="37">
        <v>0</v>
      </c>
      <c r="G18" s="37">
        <v>0</v>
      </c>
      <c r="H18" s="37">
        <v>400000</v>
      </c>
      <c r="I18" s="37">
        <v>0</v>
      </c>
      <c r="J18" s="37">
        <v>0</v>
      </c>
      <c r="K18" s="37">
        <v>0</v>
      </c>
      <c r="L18" s="8">
        <v>0</v>
      </c>
      <c r="M18" s="8">
        <v>0</v>
      </c>
    </row>
    <row r="19" spans="1:14" ht="16.5" thickBo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ht="15.75">
      <c r="A20" s="62" t="s">
        <v>59</v>
      </c>
      <c r="B20" s="84">
        <v>2001</v>
      </c>
      <c r="C20" s="62"/>
      <c r="D20" s="62">
        <v>2018</v>
      </c>
      <c r="E20" s="64">
        <f>E71+E77</f>
        <v>4180385.96</v>
      </c>
      <c r="F20" s="64">
        <v>3751828</v>
      </c>
      <c r="G20" s="64">
        <v>3757422</v>
      </c>
      <c r="H20" s="64">
        <v>4049711</v>
      </c>
      <c r="I20" s="64">
        <v>3751828</v>
      </c>
      <c r="J20" s="64">
        <v>3757422</v>
      </c>
      <c r="K20" s="62">
        <v>0</v>
      </c>
      <c r="L20" s="11"/>
      <c r="M20" s="11"/>
    </row>
    <row r="21" spans="1:14" ht="15.75">
      <c r="A21" s="67"/>
      <c r="B21" s="85"/>
      <c r="C21" s="67"/>
      <c r="D21" s="67"/>
      <c r="E21" s="65"/>
      <c r="F21" s="65"/>
      <c r="G21" s="65"/>
      <c r="H21" s="65"/>
      <c r="I21" s="65"/>
      <c r="J21" s="65"/>
      <c r="K21" s="67"/>
      <c r="L21" s="11"/>
      <c r="M21" s="11"/>
    </row>
    <row r="22" spans="1:14" ht="15.75">
      <c r="A22" s="67"/>
      <c r="B22" s="85"/>
      <c r="C22" s="67"/>
      <c r="D22" s="67"/>
      <c r="E22" s="65"/>
      <c r="F22" s="65"/>
      <c r="G22" s="65"/>
      <c r="H22" s="65"/>
      <c r="I22" s="65"/>
      <c r="J22" s="65"/>
      <c r="K22" s="67"/>
      <c r="L22" s="11"/>
      <c r="M22" s="11"/>
    </row>
    <row r="23" spans="1:14" ht="15.75" customHeight="1" thickBot="1">
      <c r="A23" s="67"/>
      <c r="B23" s="85"/>
      <c r="C23" s="67"/>
      <c r="D23" s="63"/>
      <c r="E23" s="66"/>
      <c r="F23" s="66"/>
      <c r="G23" s="66"/>
      <c r="H23" s="66"/>
      <c r="I23" s="66"/>
      <c r="J23" s="66"/>
      <c r="K23" s="63"/>
      <c r="L23" s="18">
        <v>0</v>
      </c>
      <c r="M23" s="4">
        <v>0</v>
      </c>
      <c r="N23" s="41">
        <f>E71+E77</f>
        <v>4180385.96</v>
      </c>
    </row>
    <row r="24" spans="1:14" ht="16.5" hidden="1" customHeight="1" thickBot="1">
      <c r="A24" s="68"/>
      <c r="B24" s="86"/>
      <c r="C24" s="68"/>
      <c r="D24" s="3"/>
      <c r="E24" s="14"/>
      <c r="F24" s="14"/>
      <c r="G24" s="14"/>
      <c r="H24" s="14"/>
      <c r="I24" s="14"/>
      <c r="J24" s="14"/>
      <c r="K24" s="11"/>
      <c r="L24" s="3"/>
      <c r="M24" s="3"/>
    </row>
    <row r="25" spans="1:14" ht="15.75">
      <c r="A25" s="62" t="s">
        <v>60</v>
      </c>
      <c r="B25" s="62"/>
      <c r="C25" s="69" t="s">
        <v>61</v>
      </c>
      <c r="D25" s="71">
        <v>2018</v>
      </c>
      <c r="E25" s="71">
        <v>0</v>
      </c>
      <c r="F25" s="62">
        <v>0</v>
      </c>
      <c r="G25" s="74">
        <v>0</v>
      </c>
      <c r="H25" s="62">
        <v>0</v>
      </c>
      <c r="I25" s="74">
        <v>0</v>
      </c>
      <c r="J25" s="62">
        <v>0</v>
      </c>
      <c r="K25" s="76">
        <v>0</v>
      </c>
      <c r="L25" s="11">
        <v>0</v>
      </c>
      <c r="M25" s="11">
        <v>0</v>
      </c>
    </row>
    <row r="26" spans="1:14" ht="24" customHeight="1">
      <c r="A26" s="67"/>
      <c r="B26" s="67"/>
      <c r="C26" s="70"/>
      <c r="D26" s="72"/>
      <c r="E26" s="72"/>
      <c r="F26" s="67"/>
      <c r="G26" s="75"/>
      <c r="H26" s="67"/>
      <c r="I26" s="75"/>
      <c r="J26" s="67"/>
      <c r="K26" s="77"/>
      <c r="L26" s="11"/>
      <c r="M26" s="11"/>
    </row>
    <row r="27" spans="1:14" ht="37.5" customHeight="1">
      <c r="A27" s="67"/>
      <c r="B27" s="67"/>
      <c r="C27" s="13" t="s">
        <v>71</v>
      </c>
      <c r="D27" s="72"/>
      <c r="E27" s="44">
        <v>0</v>
      </c>
      <c r="F27" s="17">
        <v>0</v>
      </c>
      <c r="G27" s="46">
        <v>0</v>
      </c>
      <c r="H27" s="17">
        <v>0</v>
      </c>
      <c r="I27" s="46">
        <v>0</v>
      </c>
      <c r="J27" s="17">
        <v>0</v>
      </c>
      <c r="K27" s="77"/>
      <c r="L27" s="11"/>
      <c r="M27" s="11"/>
    </row>
    <row r="28" spans="1:14" ht="16.5" thickBot="1">
      <c r="A28" s="68"/>
      <c r="B28" s="68"/>
      <c r="C28" s="3"/>
      <c r="D28" s="73"/>
      <c r="E28" s="45"/>
      <c r="F28" s="18"/>
      <c r="G28" s="47"/>
      <c r="H28" s="18"/>
      <c r="I28" s="47"/>
      <c r="J28" s="18"/>
      <c r="K28" s="78"/>
      <c r="L28" s="3"/>
      <c r="M28" s="3"/>
    </row>
    <row r="29" spans="1:14" ht="15.75">
      <c r="A29" s="62" t="s">
        <v>62</v>
      </c>
      <c r="B29" s="62"/>
      <c r="C29" s="12"/>
      <c r="D29" s="62">
        <v>2018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4" ht="36.75" customHeight="1">
      <c r="A30" s="67"/>
      <c r="B30" s="67"/>
      <c r="C30" s="13" t="s">
        <v>61</v>
      </c>
      <c r="D30" s="67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4" ht="15.75">
      <c r="A31" s="67"/>
      <c r="B31" s="67"/>
      <c r="C31" s="79" t="s">
        <v>71</v>
      </c>
      <c r="D31" s="67"/>
      <c r="E31" s="11"/>
      <c r="F31" s="11"/>
      <c r="G31" s="11"/>
      <c r="H31" s="11"/>
      <c r="I31" s="11"/>
      <c r="J31" s="11"/>
      <c r="K31" s="11"/>
      <c r="L31" s="11"/>
      <c r="M31" s="11"/>
    </row>
    <row r="32" spans="1:14" ht="21.75" customHeight="1">
      <c r="A32" s="67"/>
      <c r="B32" s="67"/>
      <c r="C32" s="79"/>
      <c r="D32" s="67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15.75">
      <c r="A33" s="67"/>
      <c r="B33" s="67"/>
      <c r="C33" s="14"/>
      <c r="D33" s="67"/>
      <c r="E33" s="11"/>
      <c r="F33" s="11"/>
      <c r="G33" s="11"/>
      <c r="H33" s="11"/>
      <c r="I33" s="11"/>
      <c r="J33" s="11"/>
      <c r="K33" s="14"/>
      <c r="L33" s="14"/>
      <c r="M33" s="14"/>
    </row>
    <row r="34" spans="1:13" ht="16.5" thickBot="1">
      <c r="A34" s="68"/>
      <c r="B34" s="68"/>
      <c r="C34" s="3"/>
      <c r="D34" s="68"/>
      <c r="E34" s="4"/>
      <c r="F34" s="4"/>
      <c r="G34" s="4"/>
      <c r="H34" s="4"/>
      <c r="I34" s="4"/>
      <c r="J34" s="4"/>
      <c r="K34" s="3"/>
      <c r="L34" s="3"/>
      <c r="M34" s="3"/>
    </row>
    <row r="35" spans="1:13" ht="15.75">
      <c r="A35" s="62" t="s">
        <v>63</v>
      </c>
      <c r="B35" s="62"/>
      <c r="C35" s="42"/>
      <c r="D35" s="62">
        <v>2018</v>
      </c>
      <c r="E35" s="16">
        <v>0</v>
      </c>
      <c r="F35" s="16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11">
        <v>0</v>
      </c>
    </row>
    <row r="36" spans="1:13" ht="38.25" customHeight="1">
      <c r="A36" s="67"/>
      <c r="B36" s="67"/>
      <c r="C36" s="19" t="s">
        <v>61</v>
      </c>
      <c r="D36" s="67"/>
      <c r="E36" s="17"/>
      <c r="F36" s="17"/>
      <c r="G36" s="11"/>
      <c r="H36" s="11"/>
      <c r="I36" s="11"/>
      <c r="J36" s="11"/>
      <c r="K36" s="11"/>
      <c r="L36" s="11"/>
      <c r="M36" s="11"/>
    </row>
    <row r="37" spans="1:13" ht="15.75">
      <c r="A37" s="67"/>
      <c r="B37" s="67"/>
      <c r="C37" s="79" t="s">
        <v>71</v>
      </c>
      <c r="D37" s="67"/>
      <c r="E37" s="17">
        <v>0</v>
      </c>
      <c r="F37" s="17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23.25" customHeight="1" thickBot="1">
      <c r="A38" s="67"/>
      <c r="B38" s="67"/>
      <c r="C38" s="80"/>
      <c r="D38" s="67"/>
      <c r="E38" s="30"/>
      <c r="F38" s="30"/>
      <c r="G38" s="3"/>
      <c r="H38" s="3"/>
      <c r="I38" s="3"/>
      <c r="J38" s="3"/>
      <c r="K38" s="3"/>
      <c r="L38" s="14"/>
      <c r="M38" s="11"/>
    </row>
    <row r="39" spans="1:13" ht="0.75" customHeight="1" thickBot="1">
      <c r="A39" s="67"/>
      <c r="B39" s="67"/>
      <c r="C39" s="29"/>
      <c r="D39" s="67"/>
      <c r="E39" s="14"/>
      <c r="F39" s="14"/>
      <c r="G39" s="14"/>
      <c r="H39" s="14"/>
      <c r="I39" s="14"/>
      <c r="J39" s="14"/>
      <c r="K39" s="14"/>
      <c r="L39" s="14"/>
      <c r="M39" s="11"/>
    </row>
    <row r="40" spans="1:13" ht="16.5" hidden="1" thickBot="1">
      <c r="A40" s="68"/>
      <c r="B40" s="68"/>
      <c r="C40" s="30"/>
      <c r="D40" s="68"/>
      <c r="E40" s="3"/>
      <c r="F40" s="3"/>
      <c r="G40" s="3"/>
      <c r="H40" s="3"/>
      <c r="I40" s="3"/>
      <c r="J40" s="3"/>
      <c r="K40" s="3"/>
      <c r="L40" s="3"/>
      <c r="M40" s="4"/>
    </row>
    <row r="41" spans="1:13" ht="41.25" customHeight="1">
      <c r="A41" s="62" t="s">
        <v>64</v>
      </c>
      <c r="B41" s="62"/>
      <c r="C41" s="13" t="s">
        <v>65</v>
      </c>
      <c r="D41" s="62">
        <v>2018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62">
        <v>0</v>
      </c>
      <c r="M41" s="62">
        <v>0</v>
      </c>
    </row>
    <row r="42" spans="1:13" ht="36.75" customHeight="1">
      <c r="A42" s="67"/>
      <c r="B42" s="67"/>
      <c r="C42" s="13" t="s">
        <v>72</v>
      </c>
      <c r="D42" s="67"/>
      <c r="E42" s="11"/>
      <c r="F42" s="11"/>
      <c r="G42" s="11"/>
      <c r="H42" s="11"/>
      <c r="I42" s="11"/>
      <c r="J42" s="11"/>
      <c r="K42" s="11"/>
      <c r="L42" s="67"/>
      <c r="M42" s="67"/>
    </row>
    <row r="43" spans="1:13" ht="2.25" customHeight="1" thickBot="1">
      <c r="A43" s="68"/>
      <c r="B43" s="68"/>
      <c r="C43" s="3"/>
      <c r="D43" s="68"/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68"/>
      <c r="M43" s="68"/>
    </row>
    <row r="44" spans="1:13" ht="25.5">
      <c r="A44" s="62" t="s">
        <v>66</v>
      </c>
      <c r="B44" s="62"/>
      <c r="C44" s="22" t="s">
        <v>73</v>
      </c>
      <c r="D44" s="62">
        <v>2018</v>
      </c>
      <c r="E44" s="24">
        <v>14706</v>
      </c>
      <c r="F44" s="25">
        <v>19706</v>
      </c>
      <c r="G44" s="25">
        <v>19706</v>
      </c>
      <c r="H44" s="24">
        <v>14706</v>
      </c>
      <c r="I44" s="25">
        <v>19706</v>
      </c>
      <c r="J44" s="25">
        <v>19706</v>
      </c>
      <c r="K44" s="10"/>
      <c r="L44" s="10">
        <v>0</v>
      </c>
      <c r="M44" s="10">
        <v>0</v>
      </c>
    </row>
    <row r="45" spans="1:13" ht="25.5">
      <c r="A45" s="63"/>
      <c r="B45" s="67"/>
      <c r="C45" s="22" t="s">
        <v>74</v>
      </c>
      <c r="D45" s="63"/>
      <c r="E45" s="24">
        <v>19432</v>
      </c>
      <c r="F45" s="25">
        <v>404456</v>
      </c>
      <c r="G45" s="25">
        <v>404456</v>
      </c>
      <c r="H45" s="24">
        <v>19432</v>
      </c>
      <c r="I45" s="25">
        <v>404456</v>
      </c>
      <c r="J45" s="25">
        <v>404456</v>
      </c>
      <c r="K45" s="9"/>
      <c r="L45" s="9"/>
      <c r="M45" s="9"/>
    </row>
    <row r="46" spans="1:13" ht="25.5">
      <c r="A46" s="63"/>
      <c r="B46" s="67"/>
      <c r="C46" s="22" t="s">
        <v>75</v>
      </c>
      <c r="D46" s="63"/>
      <c r="E46" s="24">
        <v>295814</v>
      </c>
      <c r="F46" s="25">
        <v>232814</v>
      </c>
      <c r="G46" s="25">
        <v>232814</v>
      </c>
      <c r="H46" s="24">
        <v>295814</v>
      </c>
      <c r="I46" s="25">
        <v>232814</v>
      </c>
      <c r="J46" s="25">
        <v>232814</v>
      </c>
      <c r="K46" s="9"/>
      <c r="L46" s="9"/>
      <c r="M46" s="9"/>
    </row>
    <row r="47" spans="1:13" ht="25.5">
      <c r="A47" s="63"/>
      <c r="B47" s="67"/>
      <c r="C47" s="13" t="s">
        <v>77</v>
      </c>
      <c r="D47" s="63"/>
      <c r="E47" s="24">
        <v>345500</v>
      </c>
      <c r="F47" s="25">
        <v>345500</v>
      </c>
      <c r="G47" s="25">
        <v>345500</v>
      </c>
      <c r="H47" s="24">
        <v>345500</v>
      </c>
      <c r="I47" s="25">
        <v>345500</v>
      </c>
      <c r="J47" s="25">
        <v>345500</v>
      </c>
      <c r="K47" s="9"/>
      <c r="L47" s="9"/>
      <c r="M47" s="9"/>
    </row>
    <row r="48" spans="1:13" ht="25.5">
      <c r="A48" s="63"/>
      <c r="B48" s="67"/>
      <c r="C48" s="13" t="s">
        <v>78</v>
      </c>
      <c r="D48" s="63"/>
      <c r="E48" s="24">
        <v>9300</v>
      </c>
      <c r="F48" s="25">
        <v>0</v>
      </c>
      <c r="G48" s="25">
        <v>0</v>
      </c>
      <c r="H48" s="24">
        <v>9300</v>
      </c>
      <c r="I48" s="25">
        <v>0</v>
      </c>
      <c r="J48" s="25">
        <v>0</v>
      </c>
      <c r="K48" s="9"/>
      <c r="L48" s="9"/>
      <c r="M48" s="9"/>
    </row>
    <row r="49" spans="1:13" ht="25.5">
      <c r="A49" s="63"/>
      <c r="B49" s="67"/>
      <c r="C49" s="13" t="s">
        <v>79</v>
      </c>
      <c r="D49" s="63"/>
      <c r="E49" s="24">
        <v>429742</v>
      </c>
      <c r="F49" s="25">
        <v>80085</v>
      </c>
      <c r="G49" s="25">
        <v>77288</v>
      </c>
      <c r="H49" s="24">
        <v>429742</v>
      </c>
      <c r="I49" s="25">
        <v>80085</v>
      </c>
      <c r="J49" s="25">
        <v>77288</v>
      </c>
      <c r="K49" s="9"/>
      <c r="L49" s="9"/>
      <c r="M49" s="9"/>
    </row>
    <row r="50" spans="1:13" ht="26.25">
      <c r="A50" s="63"/>
      <c r="B50" s="67"/>
      <c r="C50" s="23" t="s">
        <v>80</v>
      </c>
      <c r="D50" s="63"/>
      <c r="E50" s="24">
        <v>70000</v>
      </c>
      <c r="F50" s="25">
        <v>0</v>
      </c>
      <c r="G50" s="25">
        <v>0</v>
      </c>
      <c r="H50" s="24">
        <v>70000</v>
      </c>
      <c r="I50" s="25">
        <v>0</v>
      </c>
      <c r="J50" s="25">
        <v>0</v>
      </c>
      <c r="K50" s="9"/>
      <c r="L50" s="9"/>
      <c r="M50" s="9"/>
    </row>
    <row r="51" spans="1:13" ht="38.25" customHeight="1">
      <c r="A51" s="63"/>
      <c r="B51" s="67"/>
      <c r="C51" s="22" t="s">
        <v>76</v>
      </c>
      <c r="D51" s="63"/>
      <c r="E51" s="24">
        <v>32420</v>
      </c>
      <c r="F51" s="25">
        <v>44476</v>
      </c>
      <c r="G51" s="25">
        <v>45692</v>
      </c>
      <c r="H51" s="24">
        <v>32420</v>
      </c>
      <c r="I51" s="25">
        <v>44476</v>
      </c>
      <c r="J51" s="25">
        <v>45692</v>
      </c>
      <c r="K51" s="9"/>
      <c r="L51" s="9"/>
      <c r="M51" s="9"/>
    </row>
    <row r="52" spans="1:13" ht="25.5">
      <c r="A52" s="63"/>
      <c r="B52" s="67"/>
      <c r="C52" s="13" t="s">
        <v>81</v>
      </c>
      <c r="D52" s="63"/>
      <c r="E52" s="24">
        <v>34845</v>
      </c>
      <c r="F52" s="25">
        <v>35054</v>
      </c>
      <c r="G52" s="25">
        <v>36001</v>
      </c>
      <c r="H52" s="24">
        <v>34845</v>
      </c>
      <c r="I52" s="25">
        <v>35054</v>
      </c>
      <c r="J52" s="25">
        <v>36001</v>
      </c>
      <c r="K52" s="9"/>
      <c r="L52" s="9"/>
      <c r="M52" s="9"/>
    </row>
    <row r="53" spans="1:13" ht="25.5">
      <c r="A53" s="63"/>
      <c r="B53" s="67"/>
      <c r="C53" s="13" t="s">
        <v>82</v>
      </c>
      <c r="D53" s="63"/>
      <c r="E53" s="24">
        <v>126910</v>
      </c>
      <c r="F53" s="25">
        <v>92461</v>
      </c>
      <c r="G53" s="25">
        <v>94958</v>
      </c>
      <c r="H53" s="24">
        <v>126910</v>
      </c>
      <c r="I53" s="25">
        <v>92461</v>
      </c>
      <c r="J53" s="25">
        <v>94958</v>
      </c>
      <c r="K53" s="9"/>
      <c r="L53" s="9"/>
      <c r="M53" s="9"/>
    </row>
    <row r="54" spans="1:13" ht="25.5">
      <c r="A54" s="63"/>
      <c r="B54" s="67"/>
      <c r="C54" s="13" t="s">
        <v>83</v>
      </c>
      <c r="D54" s="63"/>
      <c r="E54" s="24">
        <v>21715</v>
      </c>
      <c r="F54" s="25">
        <v>21845</v>
      </c>
      <c r="G54" s="25">
        <v>22435</v>
      </c>
      <c r="H54" s="24">
        <v>21715</v>
      </c>
      <c r="I54" s="25">
        <v>21845</v>
      </c>
      <c r="J54" s="25">
        <v>22435</v>
      </c>
      <c r="K54" s="9"/>
      <c r="L54" s="9"/>
      <c r="M54" s="9"/>
    </row>
    <row r="55" spans="1:13" ht="36.75" customHeight="1">
      <c r="A55" s="63"/>
      <c r="B55" s="67"/>
      <c r="C55" s="13" t="s">
        <v>84</v>
      </c>
      <c r="D55" s="63"/>
      <c r="E55" s="24">
        <v>24000</v>
      </c>
      <c r="F55" s="25">
        <v>0</v>
      </c>
      <c r="G55" s="25">
        <v>0</v>
      </c>
      <c r="H55" s="24">
        <v>24000</v>
      </c>
      <c r="I55" s="25">
        <v>0</v>
      </c>
      <c r="J55" s="25">
        <v>0</v>
      </c>
      <c r="K55" s="9"/>
      <c r="L55" s="9"/>
      <c r="M55" s="9"/>
    </row>
    <row r="56" spans="1:13" ht="25.5">
      <c r="A56" s="63"/>
      <c r="B56" s="67"/>
      <c r="C56" s="22" t="s">
        <v>85</v>
      </c>
      <c r="D56" s="63"/>
      <c r="E56" s="25">
        <v>5028</v>
      </c>
      <c r="F56" s="25">
        <v>7028</v>
      </c>
      <c r="G56" s="25">
        <v>7028</v>
      </c>
      <c r="H56" s="25">
        <v>5028</v>
      </c>
      <c r="I56" s="24">
        <v>7028</v>
      </c>
      <c r="J56" s="25">
        <v>7028</v>
      </c>
      <c r="K56" s="9"/>
      <c r="L56" s="9"/>
      <c r="M56" s="9"/>
    </row>
    <row r="57" spans="1:13" ht="25.5">
      <c r="A57" s="63"/>
      <c r="B57" s="67"/>
      <c r="C57" s="22" t="s">
        <v>86</v>
      </c>
      <c r="D57" s="63"/>
      <c r="E57" s="25">
        <v>69472</v>
      </c>
      <c r="F57" s="25">
        <v>69472</v>
      </c>
      <c r="G57" s="25">
        <v>69472</v>
      </c>
      <c r="H57" s="25">
        <v>69472</v>
      </c>
      <c r="I57" s="25">
        <v>69472</v>
      </c>
      <c r="J57" s="25">
        <v>69472</v>
      </c>
      <c r="K57" s="9"/>
      <c r="L57" s="9"/>
      <c r="M57" s="9"/>
    </row>
    <row r="58" spans="1:13" ht="36.75" customHeight="1">
      <c r="A58" s="63"/>
      <c r="B58" s="67"/>
      <c r="C58" s="13" t="s">
        <v>67</v>
      </c>
      <c r="D58" s="63"/>
      <c r="E58" s="25">
        <v>98800</v>
      </c>
      <c r="F58" s="25">
        <v>98800</v>
      </c>
      <c r="G58" s="25">
        <v>98800</v>
      </c>
      <c r="H58" s="25">
        <v>98800</v>
      </c>
      <c r="I58" s="25">
        <v>98800</v>
      </c>
      <c r="J58" s="25">
        <v>98800</v>
      </c>
      <c r="K58" s="9"/>
      <c r="L58" s="9"/>
      <c r="M58" s="9"/>
    </row>
    <row r="59" spans="1:13" ht="36" customHeight="1">
      <c r="A59" s="63"/>
      <c r="B59" s="67"/>
      <c r="C59" s="13" t="s">
        <v>68</v>
      </c>
      <c r="D59" s="63"/>
      <c r="E59" s="25">
        <v>97850</v>
      </c>
      <c r="F59" s="25">
        <v>97850</v>
      </c>
      <c r="G59" s="25">
        <v>97850</v>
      </c>
      <c r="H59" s="25">
        <v>97850</v>
      </c>
      <c r="I59" s="25">
        <v>97850</v>
      </c>
      <c r="J59" s="25">
        <v>97850</v>
      </c>
      <c r="K59" s="9"/>
      <c r="L59" s="9"/>
      <c r="M59" s="9"/>
    </row>
    <row r="60" spans="1:13" ht="38.25">
      <c r="A60" s="63"/>
      <c r="B60" s="67"/>
      <c r="C60" s="13" t="s">
        <v>69</v>
      </c>
      <c r="D60" s="63"/>
      <c r="E60" s="25">
        <v>117000</v>
      </c>
      <c r="F60" s="25">
        <v>315000</v>
      </c>
      <c r="G60" s="25">
        <v>315000</v>
      </c>
      <c r="H60" s="25">
        <v>117000</v>
      </c>
      <c r="I60" s="25">
        <v>315000</v>
      </c>
      <c r="J60" s="25">
        <v>315000</v>
      </c>
      <c r="K60" s="9"/>
      <c r="L60" s="9"/>
      <c r="M60" s="9"/>
    </row>
    <row r="61" spans="1:13" ht="25.5">
      <c r="A61" s="63"/>
      <c r="B61" s="67"/>
      <c r="C61" s="13" t="s">
        <v>82</v>
      </c>
      <c r="D61" s="63"/>
      <c r="E61" s="25">
        <v>5526</v>
      </c>
      <c r="F61" s="25">
        <v>5589</v>
      </c>
      <c r="G61" s="25">
        <v>5768</v>
      </c>
      <c r="H61" s="25">
        <v>5526</v>
      </c>
      <c r="I61" s="25">
        <v>5589</v>
      </c>
      <c r="J61" s="25">
        <v>5768</v>
      </c>
      <c r="K61" s="9"/>
      <c r="L61" s="9"/>
      <c r="M61" s="9"/>
    </row>
    <row r="62" spans="1:13" ht="25.5">
      <c r="A62" s="63"/>
      <c r="B62" s="67"/>
      <c r="C62" s="13" t="s">
        <v>83</v>
      </c>
      <c r="D62" s="63"/>
      <c r="E62" s="25">
        <v>5555</v>
      </c>
      <c r="F62" s="25">
        <v>5787</v>
      </c>
      <c r="G62" s="25">
        <v>5943</v>
      </c>
      <c r="H62" s="25">
        <v>5555</v>
      </c>
      <c r="I62" s="25">
        <v>5787</v>
      </c>
      <c r="J62" s="25">
        <v>5943</v>
      </c>
      <c r="K62" s="9"/>
      <c r="L62" s="9"/>
      <c r="M62" s="9"/>
    </row>
    <row r="63" spans="1:13" ht="38.25">
      <c r="A63" s="63"/>
      <c r="B63" s="67"/>
      <c r="C63" s="13" t="s">
        <v>87</v>
      </c>
      <c r="D63" s="63"/>
      <c r="E63" s="24">
        <v>27072</v>
      </c>
      <c r="F63" s="25">
        <v>0</v>
      </c>
      <c r="G63" s="25">
        <v>0</v>
      </c>
      <c r="H63" s="24">
        <v>27072</v>
      </c>
      <c r="I63" s="25">
        <v>0</v>
      </c>
      <c r="J63" s="25">
        <v>0</v>
      </c>
      <c r="K63" s="9"/>
      <c r="L63" s="9"/>
      <c r="M63" s="9"/>
    </row>
    <row r="64" spans="1:13" ht="36.75" customHeight="1">
      <c r="A64" s="63"/>
      <c r="B64" s="67"/>
      <c r="C64" s="13" t="s">
        <v>94</v>
      </c>
      <c r="D64" s="63"/>
      <c r="E64" s="24">
        <v>24076</v>
      </c>
      <c r="F64" s="25">
        <v>0</v>
      </c>
      <c r="G64" s="25">
        <v>0</v>
      </c>
      <c r="H64" s="24">
        <v>24076</v>
      </c>
      <c r="I64" s="15">
        <v>0</v>
      </c>
      <c r="J64" s="15">
        <v>0</v>
      </c>
      <c r="K64" s="9"/>
      <c r="L64" s="9"/>
      <c r="M64" s="9"/>
    </row>
    <row r="65" spans="1:17" ht="36.75" customHeight="1">
      <c r="A65" s="63"/>
      <c r="B65" s="67"/>
      <c r="C65" s="13" t="s">
        <v>89</v>
      </c>
      <c r="D65" s="63"/>
      <c r="E65" s="24">
        <v>103430.96</v>
      </c>
      <c r="F65" s="25"/>
      <c r="G65" s="25"/>
      <c r="H65" s="24">
        <v>103430.96</v>
      </c>
      <c r="I65" s="15"/>
      <c r="J65" s="15"/>
      <c r="K65" s="9"/>
      <c r="L65" s="9"/>
      <c r="M65" s="9"/>
      <c r="O65" s="41"/>
      <c r="P65" s="54">
        <v>4580385.96</v>
      </c>
      <c r="Q65" t="s">
        <v>95</v>
      </c>
    </row>
    <row r="66" spans="1:17" ht="15.75">
      <c r="A66" s="63"/>
      <c r="B66" s="67"/>
      <c r="C66" s="13"/>
      <c r="D66" s="63"/>
      <c r="E66" s="13"/>
      <c r="F66" s="15"/>
      <c r="G66" s="15"/>
      <c r="H66" s="13"/>
      <c r="I66" s="15"/>
      <c r="J66" s="15"/>
      <c r="K66" s="9"/>
      <c r="L66" s="9"/>
      <c r="M66" s="9"/>
      <c r="P66" s="55">
        <f>P65/2</f>
        <v>2290192.98</v>
      </c>
      <c r="Q66" t="s">
        <v>96</v>
      </c>
    </row>
    <row r="67" spans="1:17" ht="15.75">
      <c r="A67" s="63"/>
      <c r="B67" s="67"/>
      <c r="C67" s="13"/>
      <c r="D67" s="63"/>
      <c r="E67" s="13"/>
      <c r="F67" s="15"/>
      <c r="G67" s="15"/>
      <c r="H67" s="13"/>
      <c r="I67" s="15"/>
      <c r="J67" s="15"/>
      <c r="K67" s="9"/>
      <c r="L67" s="9"/>
      <c r="M67" s="9"/>
      <c r="P67" s="55">
        <v>400000</v>
      </c>
      <c r="Q67" t="s">
        <v>97</v>
      </c>
    </row>
    <row r="68" spans="1:17" ht="15.75">
      <c r="A68" s="63"/>
      <c r="B68" s="67"/>
      <c r="C68" s="13"/>
      <c r="D68" s="63"/>
      <c r="E68" s="13"/>
      <c r="F68" s="15"/>
      <c r="G68" s="15"/>
      <c r="H68" s="13"/>
      <c r="I68" s="15"/>
      <c r="J68" s="15"/>
      <c r="K68" s="9"/>
      <c r="L68" s="9"/>
      <c r="M68" s="9"/>
      <c r="P68" s="56">
        <f>P65-P66-P67</f>
        <v>1890192.98</v>
      </c>
      <c r="Q68" t="s">
        <v>98</v>
      </c>
    </row>
    <row r="69" spans="1:17" ht="15.75">
      <c r="A69" s="63"/>
      <c r="B69" s="67"/>
      <c r="C69" s="13"/>
      <c r="D69" s="63"/>
      <c r="E69" s="13"/>
      <c r="F69" s="15"/>
      <c r="G69" s="15"/>
      <c r="H69" s="13"/>
      <c r="I69" s="15"/>
      <c r="J69" s="15"/>
      <c r="K69" s="9"/>
      <c r="L69" s="9"/>
      <c r="M69" s="9"/>
    </row>
    <row r="70" spans="1:17" ht="16.5" thickBot="1">
      <c r="A70" s="63"/>
      <c r="B70" s="67"/>
      <c r="C70" s="13"/>
      <c r="D70" s="63"/>
      <c r="E70" s="13"/>
      <c r="F70" s="15"/>
      <c r="G70" s="15"/>
      <c r="H70" s="13"/>
      <c r="I70" s="15"/>
      <c r="J70" s="15"/>
      <c r="K70" s="9"/>
      <c r="L70" s="9"/>
      <c r="M70" s="9"/>
    </row>
    <row r="71" spans="1:17" ht="16.5" thickBot="1">
      <c r="A71" s="49" t="s">
        <v>90</v>
      </c>
      <c r="B71" s="68"/>
      <c r="C71" s="48"/>
      <c r="D71" s="49"/>
      <c r="E71" s="50">
        <f>SUM(E44:E70)</f>
        <v>1978193.96</v>
      </c>
      <c r="F71" s="50">
        <f t="shared" ref="F71:J71" si="1">SUM(F44:F70)</f>
        <v>1875923</v>
      </c>
      <c r="G71" s="50">
        <f t="shared" si="1"/>
        <v>1878711</v>
      </c>
      <c r="H71" s="50">
        <f t="shared" si="1"/>
        <v>1978193.96</v>
      </c>
      <c r="I71" s="50">
        <f t="shared" si="1"/>
        <v>1875923</v>
      </c>
      <c r="J71" s="50">
        <f t="shared" si="1"/>
        <v>1878711</v>
      </c>
      <c r="K71" s="49"/>
      <c r="L71" s="49"/>
      <c r="M71" s="49"/>
      <c r="P71" s="41">
        <f>P68+E79</f>
        <v>1978193.96</v>
      </c>
    </row>
    <row r="72" spans="1:17" ht="25.5">
      <c r="A72" s="62" t="s">
        <v>70</v>
      </c>
      <c r="B72" s="62"/>
      <c r="C72" s="13" t="s">
        <v>79</v>
      </c>
      <c r="D72" s="62">
        <v>2018</v>
      </c>
      <c r="E72" s="26">
        <v>800000</v>
      </c>
      <c r="F72" s="31">
        <v>1475914</v>
      </c>
      <c r="G72" s="32">
        <v>1478711</v>
      </c>
      <c r="H72" s="31">
        <v>1239831</v>
      </c>
      <c r="I72" s="32">
        <v>1475914</v>
      </c>
      <c r="J72" s="31">
        <v>1478711</v>
      </c>
      <c r="K72" s="28">
        <v>0</v>
      </c>
      <c r="L72" s="13">
        <v>0</v>
      </c>
      <c r="M72" s="13">
        <v>0</v>
      </c>
    </row>
    <row r="73" spans="1:17" ht="38.25">
      <c r="A73" s="63"/>
      <c r="B73" s="67"/>
      <c r="C73" s="13" t="s">
        <v>69</v>
      </c>
      <c r="D73" s="63"/>
      <c r="E73" s="27">
        <v>600000</v>
      </c>
      <c r="F73" s="31">
        <v>400000</v>
      </c>
      <c r="G73" s="33">
        <v>400000</v>
      </c>
      <c r="H73" s="31">
        <v>600000</v>
      </c>
      <c r="I73" s="33">
        <v>400000</v>
      </c>
      <c r="J73" s="31">
        <v>400000</v>
      </c>
      <c r="K73" s="19"/>
      <c r="L73" s="13"/>
      <c r="M73" s="13"/>
      <c r="P73" s="41">
        <f>E71+E77+E18</f>
        <v>4580385.96</v>
      </c>
    </row>
    <row r="74" spans="1:17" ht="29.25" customHeight="1">
      <c r="A74" s="63"/>
      <c r="B74" s="67"/>
      <c r="C74" s="22" t="s">
        <v>74</v>
      </c>
      <c r="D74" s="63"/>
      <c r="E74" s="27">
        <v>297024</v>
      </c>
      <c r="F74" s="34">
        <v>0</v>
      </c>
      <c r="G74" s="35">
        <v>0</v>
      </c>
      <c r="H74" s="31">
        <v>297024</v>
      </c>
      <c r="I74" s="35">
        <v>0</v>
      </c>
      <c r="J74" s="34">
        <v>0</v>
      </c>
      <c r="K74" s="19">
        <v>0</v>
      </c>
      <c r="L74" s="13">
        <v>0</v>
      </c>
      <c r="M74" s="13">
        <v>0</v>
      </c>
    </row>
    <row r="75" spans="1:17" ht="37.5" customHeight="1">
      <c r="A75" s="63"/>
      <c r="B75" s="67"/>
      <c r="C75" s="13" t="s">
        <v>94</v>
      </c>
      <c r="D75" s="63"/>
      <c r="E75" s="24">
        <v>505168</v>
      </c>
      <c r="F75" s="34"/>
      <c r="G75" s="35"/>
      <c r="H75" s="24">
        <v>505168</v>
      </c>
      <c r="I75" s="35"/>
      <c r="J75" s="34"/>
      <c r="K75" s="29"/>
      <c r="L75" s="14"/>
      <c r="M75" s="14"/>
    </row>
    <row r="76" spans="1:17" ht="15.75" thickBot="1">
      <c r="A76" s="63"/>
      <c r="B76" s="67"/>
      <c r="C76" s="14"/>
      <c r="D76" s="63"/>
      <c r="E76" s="19"/>
      <c r="F76" s="34"/>
      <c r="G76" s="35"/>
      <c r="H76" s="31"/>
      <c r="I76" s="35"/>
      <c r="J76" s="34"/>
      <c r="K76" s="29"/>
      <c r="L76" s="14"/>
      <c r="M76" s="14"/>
    </row>
    <row r="77" spans="1:17" ht="16.5" thickBot="1">
      <c r="A77" s="49" t="s">
        <v>91</v>
      </c>
      <c r="B77" s="68"/>
      <c r="C77" s="48"/>
      <c r="D77" s="51"/>
      <c r="E77" s="52">
        <f>E72+E73+E74+E75+E76</f>
        <v>2202192</v>
      </c>
      <c r="F77" s="52">
        <f t="shared" ref="F77:J77" si="2">F72+F73+F74+F75+F76</f>
        <v>1875914</v>
      </c>
      <c r="G77" s="52">
        <f t="shared" si="2"/>
        <v>1878711</v>
      </c>
      <c r="H77" s="52">
        <f t="shared" si="2"/>
        <v>2642023</v>
      </c>
      <c r="I77" s="52">
        <f t="shared" si="2"/>
        <v>1875914</v>
      </c>
      <c r="J77" s="52">
        <f t="shared" si="2"/>
        <v>1878711</v>
      </c>
      <c r="K77" s="48"/>
      <c r="L77" s="53"/>
      <c r="M77" s="53"/>
    </row>
    <row r="79" spans="1:17">
      <c r="E79" s="41">
        <f>P66-E77</f>
        <v>88000.979999999981</v>
      </c>
    </row>
    <row r="81" spans="5:5">
      <c r="E81" s="41">
        <f>P71-E71</f>
        <v>0</v>
      </c>
    </row>
  </sheetData>
  <mergeCells count="68">
    <mergeCell ref="A8:A11"/>
    <mergeCell ref="B8:B11"/>
    <mergeCell ref="C8:C11"/>
    <mergeCell ref="D8:D11"/>
    <mergeCell ref="E8:M8"/>
    <mergeCell ref="E9:G10"/>
    <mergeCell ref="H9:M9"/>
    <mergeCell ref="H10:J10"/>
    <mergeCell ref="K10:M10"/>
    <mergeCell ref="G20:G23"/>
    <mergeCell ref="H20:H23"/>
    <mergeCell ref="I20:I23"/>
    <mergeCell ref="J20:J23"/>
    <mergeCell ref="K20:K23"/>
    <mergeCell ref="L13:L17"/>
    <mergeCell ref="M13:M17"/>
    <mergeCell ref="A20:A24"/>
    <mergeCell ref="B20:B24"/>
    <mergeCell ref="C20:C24"/>
    <mergeCell ref="G13:G17"/>
    <mergeCell ref="H13:H17"/>
    <mergeCell ref="I13:I17"/>
    <mergeCell ref="J13:J17"/>
    <mergeCell ref="A13:A17"/>
    <mergeCell ref="B13:B17"/>
    <mergeCell ref="C13:C17"/>
    <mergeCell ref="D13:D17"/>
    <mergeCell ref="E13:E17"/>
    <mergeCell ref="K13:K17"/>
    <mergeCell ref="D20:D23"/>
    <mergeCell ref="M41:M43"/>
    <mergeCell ref="B44:B71"/>
    <mergeCell ref="A29:A34"/>
    <mergeCell ref="B29:B34"/>
    <mergeCell ref="D29:D34"/>
    <mergeCell ref="A35:A40"/>
    <mergeCell ref="B35:B40"/>
    <mergeCell ref="D35:D40"/>
    <mergeCell ref="C31:C32"/>
    <mergeCell ref="C37:C38"/>
    <mergeCell ref="A41:A43"/>
    <mergeCell ref="B41:B43"/>
    <mergeCell ref="D41:D43"/>
    <mergeCell ref="D44:D70"/>
    <mergeCell ref="A44:A70"/>
    <mergeCell ref="G25:G26"/>
    <mergeCell ref="H25:H26"/>
    <mergeCell ref="I25:I26"/>
    <mergeCell ref="J25:J26"/>
    <mergeCell ref="L41:L43"/>
    <mergeCell ref="K25:K28"/>
    <mergeCell ref="A72:A76"/>
    <mergeCell ref="D72:D76"/>
    <mergeCell ref="F13:F17"/>
    <mergeCell ref="B72:B77"/>
    <mergeCell ref="C25:C26"/>
    <mergeCell ref="A25:A28"/>
    <mergeCell ref="B25:B28"/>
    <mergeCell ref="D25:D28"/>
    <mergeCell ref="F25:F26"/>
    <mergeCell ref="E20:E23"/>
    <mergeCell ref="F20:F23"/>
    <mergeCell ref="E25:E26"/>
    <mergeCell ref="A1:M2"/>
    <mergeCell ref="A3:M3"/>
    <mergeCell ref="A4:M4"/>
    <mergeCell ref="A5:M5"/>
    <mergeCell ref="A6:M6"/>
  </mergeCells>
  <hyperlinks>
    <hyperlink ref="H10" r:id="rId1" display="consultantplus://offline/ref=904D4D7CB7B906B44B8FAA68D1600E3A178FF59D7E18554267EBA1D3BBI4s1F"/>
    <hyperlink ref="K10" r:id="rId2" display="consultantplus://offline/ref=904D4D7CB7B906B44B8FAA68D1600E3A178CF3967E13554267EBA1D3BBI4s1F"/>
  </hyperlinks>
  <pageMargins left="0.11811023622047245" right="0.11811023622047245" top="0.74803149606299213" bottom="0.74803149606299213" header="0.31496062992125984" footer="0.31496062992125984"/>
  <pageSetup paperSize="9" scale="62" fitToHeight="0" orientation="landscape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A57" sqref="A57"/>
    </sheetView>
  </sheetViews>
  <sheetFormatPr defaultRowHeight="15"/>
  <cols>
    <col min="1" max="1" width="24.7109375" customWidth="1"/>
    <col min="4" max="4" width="17.7109375" customWidth="1"/>
    <col min="5" max="5" width="17.42578125" customWidth="1"/>
    <col min="6" max="6" width="15.28515625" customWidth="1"/>
    <col min="7" max="7" width="13.7109375" customWidth="1"/>
    <col min="8" max="8" width="14.42578125" customWidth="1"/>
    <col min="9" max="9" width="13.28515625" customWidth="1"/>
    <col min="11" max="11" width="9.7109375" customWidth="1"/>
    <col min="12" max="12" width="17.7109375" customWidth="1"/>
  </cols>
  <sheetData>
    <row r="1" spans="1:12" ht="15.75">
      <c r="A1" s="115" t="s">
        <v>0</v>
      </c>
      <c r="B1" s="58"/>
      <c r="C1" s="58"/>
      <c r="D1" s="58"/>
      <c r="E1" s="58"/>
      <c r="F1" s="58"/>
      <c r="G1" s="58"/>
      <c r="H1" s="58"/>
      <c r="I1" s="58"/>
    </row>
    <row r="2" spans="1:12" ht="15.75">
      <c r="A2" s="115" t="s">
        <v>1</v>
      </c>
      <c r="B2" s="58"/>
      <c r="C2" s="58"/>
      <c r="D2" s="58"/>
      <c r="E2" s="58"/>
      <c r="F2" s="58"/>
      <c r="G2" s="58"/>
      <c r="H2" s="58"/>
      <c r="I2" s="58"/>
    </row>
    <row r="3" spans="1:12" ht="15.75">
      <c r="A3" s="1"/>
    </row>
    <row r="4" spans="1:12" ht="15.75">
      <c r="A4" s="57" t="s">
        <v>2</v>
      </c>
      <c r="B4" s="58"/>
      <c r="C4" s="58"/>
      <c r="D4" s="58"/>
      <c r="E4" s="58"/>
      <c r="F4" s="58"/>
      <c r="G4" s="58"/>
      <c r="H4" s="58"/>
      <c r="I4" s="58"/>
    </row>
    <row r="5" spans="1:12" ht="15.75">
      <c r="A5" s="59" t="s">
        <v>3</v>
      </c>
      <c r="B5" s="58"/>
      <c r="C5" s="58"/>
      <c r="D5" s="58"/>
      <c r="E5" s="58"/>
      <c r="F5" s="58"/>
      <c r="G5" s="58"/>
      <c r="H5" s="58"/>
      <c r="I5" s="58"/>
    </row>
    <row r="6" spans="1:12" ht="15.75">
      <c r="A6" s="57" t="s">
        <v>4</v>
      </c>
      <c r="B6" s="58"/>
      <c r="C6" s="58"/>
      <c r="D6" s="58"/>
      <c r="E6" s="58"/>
      <c r="F6" s="58"/>
      <c r="G6" s="58"/>
      <c r="H6" s="58"/>
      <c r="I6" s="58"/>
    </row>
    <row r="7" spans="1:12" ht="15.75">
      <c r="A7" s="60" t="s">
        <v>5</v>
      </c>
      <c r="B7" s="61"/>
      <c r="C7" s="61"/>
      <c r="D7" s="61"/>
      <c r="E7" s="61"/>
      <c r="F7" s="61"/>
      <c r="G7" s="61"/>
      <c r="H7" s="61"/>
      <c r="I7" s="61"/>
    </row>
    <row r="8" spans="1:12" ht="16.5" thickBot="1">
      <c r="A8" s="1"/>
      <c r="E8" t="s">
        <v>99</v>
      </c>
    </row>
    <row r="9" spans="1:12" ht="16.5" thickBot="1">
      <c r="A9" s="89" t="s">
        <v>6</v>
      </c>
      <c r="B9" s="89" t="s">
        <v>7</v>
      </c>
      <c r="C9" s="89" t="s">
        <v>8</v>
      </c>
      <c r="D9" s="92" t="s">
        <v>9</v>
      </c>
      <c r="E9" s="93"/>
      <c r="F9" s="93"/>
      <c r="G9" s="93"/>
      <c r="H9" s="93"/>
      <c r="I9" s="94"/>
    </row>
    <row r="10" spans="1:12" ht="16.5" thickBot="1">
      <c r="A10" s="90"/>
      <c r="B10" s="90"/>
      <c r="C10" s="90"/>
      <c r="D10" s="89" t="s">
        <v>10</v>
      </c>
      <c r="E10" s="92" t="s">
        <v>11</v>
      </c>
      <c r="F10" s="93"/>
      <c r="G10" s="93"/>
      <c r="H10" s="93"/>
      <c r="I10" s="94"/>
    </row>
    <row r="11" spans="1:12" ht="16.5" thickBot="1">
      <c r="A11" s="90"/>
      <c r="B11" s="90"/>
      <c r="C11" s="90"/>
      <c r="D11" s="90"/>
      <c r="E11" s="89" t="s">
        <v>12</v>
      </c>
      <c r="F11" s="113" t="s">
        <v>13</v>
      </c>
      <c r="G11" s="89" t="s">
        <v>14</v>
      </c>
      <c r="H11" s="92" t="s">
        <v>15</v>
      </c>
      <c r="I11" s="94"/>
    </row>
    <row r="12" spans="1:12" ht="135.75" customHeight="1" thickBot="1">
      <c r="A12" s="91"/>
      <c r="B12" s="91"/>
      <c r="C12" s="91"/>
      <c r="D12" s="91"/>
      <c r="E12" s="91"/>
      <c r="F12" s="114"/>
      <c r="G12" s="91"/>
      <c r="H12" s="2" t="s">
        <v>10</v>
      </c>
      <c r="I12" s="4" t="s">
        <v>16</v>
      </c>
    </row>
    <row r="13" spans="1:12" ht="16.5" thickBot="1">
      <c r="A13" s="20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</row>
    <row r="14" spans="1:12" ht="32.25" thickBot="1">
      <c r="A14" s="18" t="s">
        <v>17</v>
      </c>
      <c r="B14" s="21">
        <v>100</v>
      </c>
      <c r="C14" s="21" t="s">
        <v>18</v>
      </c>
      <c r="D14" s="36">
        <f>D17+D25</f>
        <v>19055843</v>
      </c>
      <c r="E14" s="36">
        <f>E25</f>
        <v>18001185</v>
      </c>
      <c r="F14" s="36">
        <f>F20</f>
        <v>739458.54999999993</v>
      </c>
      <c r="G14" s="36">
        <v>0</v>
      </c>
      <c r="H14" s="36">
        <v>315199.45</v>
      </c>
      <c r="I14" s="8">
        <v>0</v>
      </c>
      <c r="L14" s="41"/>
    </row>
    <row r="15" spans="1:12">
      <c r="A15" s="62" t="s">
        <v>11</v>
      </c>
      <c r="B15" s="84">
        <v>110</v>
      </c>
      <c r="C15" s="84">
        <v>0</v>
      </c>
      <c r="D15" s="81">
        <v>0</v>
      </c>
      <c r="E15" s="84" t="s">
        <v>18</v>
      </c>
      <c r="F15" s="84" t="s">
        <v>18</v>
      </c>
      <c r="G15" s="84" t="s">
        <v>18</v>
      </c>
      <c r="H15" s="81">
        <v>0</v>
      </c>
      <c r="I15" s="84" t="s">
        <v>18</v>
      </c>
    </row>
    <row r="16" spans="1:12" ht="15.75" thickBot="1">
      <c r="A16" s="104"/>
      <c r="B16" s="86"/>
      <c r="C16" s="86"/>
      <c r="D16" s="83"/>
      <c r="E16" s="86"/>
      <c r="F16" s="86"/>
      <c r="G16" s="86"/>
      <c r="H16" s="83"/>
      <c r="I16" s="86"/>
    </row>
    <row r="17" spans="1:12" ht="32.25" thickBot="1">
      <c r="A17" s="18" t="s">
        <v>19</v>
      </c>
      <c r="B17" s="21">
        <v>120</v>
      </c>
      <c r="C17" s="21">
        <v>130</v>
      </c>
      <c r="D17" s="37">
        <v>315199.45</v>
      </c>
      <c r="E17" s="8">
        <v>0</v>
      </c>
      <c r="F17" s="21" t="s">
        <v>18</v>
      </c>
      <c r="G17" s="21" t="s">
        <v>18</v>
      </c>
      <c r="H17" s="37">
        <v>315199.45</v>
      </c>
      <c r="I17" s="8">
        <v>0</v>
      </c>
    </row>
    <row r="18" spans="1:12" ht="67.5" customHeight="1" thickBot="1">
      <c r="A18" s="18" t="s">
        <v>20</v>
      </c>
      <c r="B18" s="21">
        <v>130</v>
      </c>
      <c r="C18" s="8">
        <v>0</v>
      </c>
      <c r="D18" s="8">
        <v>0</v>
      </c>
      <c r="E18" s="21" t="s">
        <v>18</v>
      </c>
      <c r="F18" s="21" t="s">
        <v>18</v>
      </c>
      <c r="G18" s="21" t="s">
        <v>18</v>
      </c>
      <c r="H18" s="8">
        <v>0</v>
      </c>
      <c r="I18" s="21" t="s">
        <v>18</v>
      </c>
    </row>
    <row r="19" spans="1:12" ht="160.5" customHeight="1" thickBot="1">
      <c r="A19" s="18" t="s">
        <v>21</v>
      </c>
      <c r="B19" s="21">
        <v>140</v>
      </c>
      <c r="C19" s="8"/>
      <c r="D19" s="8">
        <v>0</v>
      </c>
      <c r="E19" s="21" t="s">
        <v>18</v>
      </c>
      <c r="F19" s="21" t="s">
        <v>18</v>
      </c>
      <c r="G19" s="21" t="s">
        <v>18</v>
      </c>
      <c r="H19" s="8">
        <v>0</v>
      </c>
      <c r="I19" s="21" t="s">
        <v>18</v>
      </c>
    </row>
    <row r="20" spans="1:12" ht="48" customHeight="1" thickBot="1">
      <c r="A20" s="18" t="s">
        <v>22</v>
      </c>
      <c r="B20" s="21">
        <v>150</v>
      </c>
      <c r="C20" s="8"/>
      <c r="D20" s="37">
        <f>F20</f>
        <v>739458.54999999993</v>
      </c>
      <c r="E20" s="21" t="s">
        <v>18</v>
      </c>
      <c r="F20" s="37">
        <f>F25</f>
        <v>739458.54999999993</v>
      </c>
      <c r="G20" s="8">
        <v>0</v>
      </c>
      <c r="H20" s="21" t="s">
        <v>18</v>
      </c>
      <c r="I20" s="21" t="s">
        <v>18</v>
      </c>
    </row>
    <row r="21" spans="1:12" ht="16.5" thickBot="1">
      <c r="A21" s="18" t="s">
        <v>23</v>
      </c>
      <c r="B21" s="21">
        <v>160</v>
      </c>
      <c r="C21" s="8"/>
      <c r="D21" s="8">
        <v>0</v>
      </c>
      <c r="E21" s="21" t="s">
        <v>18</v>
      </c>
      <c r="F21" s="21" t="s">
        <v>18</v>
      </c>
      <c r="G21" s="21" t="s">
        <v>18</v>
      </c>
      <c r="H21" s="8">
        <v>0</v>
      </c>
      <c r="I21" s="8">
        <v>0</v>
      </c>
    </row>
    <row r="22" spans="1:12">
      <c r="A22" s="62" t="s">
        <v>24</v>
      </c>
      <c r="B22" s="81">
        <v>180</v>
      </c>
      <c r="C22" s="81" t="s">
        <v>18</v>
      </c>
      <c r="D22" s="81">
        <v>0</v>
      </c>
      <c r="E22" s="81" t="s">
        <v>18</v>
      </c>
      <c r="F22" s="81" t="s">
        <v>18</v>
      </c>
      <c r="G22" s="81" t="s">
        <v>18</v>
      </c>
      <c r="H22" s="81">
        <v>0</v>
      </c>
      <c r="I22" s="81" t="s">
        <v>18</v>
      </c>
    </row>
    <row r="23" spans="1:12" ht="15.75" thickBot="1">
      <c r="A23" s="68"/>
      <c r="B23" s="83"/>
      <c r="C23" s="83"/>
      <c r="D23" s="83"/>
      <c r="E23" s="83"/>
      <c r="F23" s="83"/>
      <c r="G23" s="83"/>
      <c r="H23" s="83"/>
      <c r="I23" s="83"/>
    </row>
    <row r="24" spans="1:12" ht="16.5" thickBot="1">
      <c r="A24" s="18"/>
      <c r="B24" s="8"/>
      <c r="C24" s="8"/>
      <c r="D24" s="8"/>
      <c r="E24" s="8"/>
      <c r="F24" s="8"/>
      <c r="G24" s="8"/>
      <c r="H24" s="8"/>
      <c r="I24" s="8"/>
    </row>
    <row r="25" spans="1:12" ht="32.25" customHeight="1" thickBot="1">
      <c r="A25" s="18" t="s">
        <v>25</v>
      </c>
      <c r="B25" s="21">
        <v>200</v>
      </c>
      <c r="C25" s="21" t="s">
        <v>18</v>
      </c>
      <c r="D25" s="36">
        <f>E25+F25</f>
        <v>18740643.550000001</v>
      </c>
      <c r="E25" s="36">
        <f>E26+E30+E34+E40+E42+E44</f>
        <v>18001185</v>
      </c>
      <c r="F25" s="38">
        <f>F26+F34+F42+F44</f>
        <v>739458.54999999993</v>
      </c>
      <c r="G25" s="8">
        <v>0</v>
      </c>
      <c r="H25" s="8">
        <v>0</v>
      </c>
      <c r="I25" s="8">
        <v>0</v>
      </c>
      <c r="L25" s="41"/>
    </row>
    <row r="26" spans="1:12" ht="33.75" customHeight="1" thickBot="1">
      <c r="A26" s="18" t="s">
        <v>26</v>
      </c>
      <c r="B26" s="21">
        <v>210</v>
      </c>
      <c r="C26" s="8"/>
      <c r="D26" s="38">
        <f>E26+F26</f>
        <v>14127784.720000001</v>
      </c>
      <c r="E26" s="38">
        <f>E27+E29</f>
        <v>14121974</v>
      </c>
      <c r="F26" s="38">
        <f>F27+F29</f>
        <v>5810.72</v>
      </c>
      <c r="G26" s="8">
        <v>0</v>
      </c>
      <c r="H26" s="8">
        <v>0</v>
      </c>
      <c r="I26" s="8">
        <v>0</v>
      </c>
    </row>
    <row r="27" spans="1:12" ht="15.75">
      <c r="A27" s="17" t="s">
        <v>27</v>
      </c>
      <c r="B27" s="84">
        <v>211</v>
      </c>
      <c r="C27" s="81">
        <v>211</v>
      </c>
      <c r="D27" s="64">
        <f>E27+F27</f>
        <v>10859674.92</v>
      </c>
      <c r="E27" s="64">
        <v>10855212</v>
      </c>
      <c r="F27" s="64">
        <v>4462.92</v>
      </c>
      <c r="G27" s="81">
        <v>0</v>
      </c>
      <c r="H27" s="81">
        <v>0</v>
      </c>
      <c r="I27" s="81">
        <v>0</v>
      </c>
    </row>
    <row r="28" spans="1:12" ht="17.25" customHeight="1" thickBot="1">
      <c r="A28" s="18" t="s">
        <v>28</v>
      </c>
      <c r="B28" s="86"/>
      <c r="C28" s="83"/>
      <c r="D28" s="88"/>
      <c r="E28" s="88"/>
      <c r="F28" s="88"/>
      <c r="G28" s="83"/>
      <c r="H28" s="83"/>
      <c r="I28" s="83"/>
      <c r="L28" t="s">
        <v>93</v>
      </c>
    </row>
    <row r="29" spans="1:12" ht="33.75" customHeight="1" thickBot="1">
      <c r="A29" s="18" t="s">
        <v>29</v>
      </c>
      <c r="B29" s="8">
        <v>213</v>
      </c>
      <c r="C29" s="8">
        <v>213</v>
      </c>
      <c r="D29" s="37">
        <f>E29+F29</f>
        <v>3268109.8</v>
      </c>
      <c r="E29" s="37">
        <v>3266762</v>
      </c>
      <c r="F29" s="37">
        <v>1347.8</v>
      </c>
      <c r="G29" s="8">
        <v>0</v>
      </c>
      <c r="H29" s="8">
        <v>0</v>
      </c>
      <c r="I29" s="8">
        <v>0</v>
      </c>
      <c r="L29" s="41">
        <f>D25-D26-D34</f>
        <v>4580385.96</v>
      </c>
    </row>
    <row r="30" spans="1:12" ht="46.5" customHeight="1" thickBot="1">
      <c r="A30" s="18" t="s">
        <v>30</v>
      </c>
      <c r="B30" s="21">
        <v>220</v>
      </c>
      <c r="C30" s="8"/>
      <c r="D30" s="38">
        <f>E30+F30</f>
        <v>438082</v>
      </c>
      <c r="E30" s="38">
        <f>E31+E33</f>
        <v>438082</v>
      </c>
      <c r="F30" s="38"/>
      <c r="G30" s="8"/>
      <c r="H30" s="8"/>
      <c r="I30" s="8"/>
    </row>
    <row r="31" spans="1:12" ht="15.75">
      <c r="A31" s="17" t="s">
        <v>31</v>
      </c>
      <c r="B31" s="81"/>
      <c r="C31" s="81">
        <v>221</v>
      </c>
      <c r="D31" s="64">
        <f>E31+F31</f>
        <v>52154</v>
      </c>
      <c r="E31" s="64">
        <v>52154</v>
      </c>
      <c r="F31" s="64">
        <v>0</v>
      </c>
      <c r="G31" s="81">
        <v>0</v>
      </c>
      <c r="H31" s="81">
        <v>0</v>
      </c>
      <c r="I31" s="81">
        <v>0</v>
      </c>
    </row>
    <row r="32" spans="1:12" ht="15.75" customHeight="1" thickBot="1">
      <c r="A32" s="18" t="s">
        <v>32</v>
      </c>
      <c r="B32" s="83"/>
      <c r="C32" s="83"/>
      <c r="D32" s="88"/>
      <c r="E32" s="88"/>
      <c r="F32" s="88"/>
      <c r="G32" s="83"/>
      <c r="H32" s="83"/>
      <c r="I32" s="83"/>
    </row>
    <row r="33" spans="1:9" ht="20.25" customHeight="1" thickBot="1">
      <c r="A33" s="18" t="s">
        <v>33</v>
      </c>
      <c r="B33" s="8"/>
      <c r="C33" s="8">
        <v>223</v>
      </c>
      <c r="D33" s="37">
        <f>E33+F33</f>
        <v>385928</v>
      </c>
      <c r="E33" s="37">
        <v>385928</v>
      </c>
      <c r="F33" s="37">
        <v>0</v>
      </c>
      <c r="G33" s="8">
        <v>0</v>
      </c>
      <c r="H33" s="8">
        <v>0</v>
      </c>
      <c r="I33" s="8">
        <v>0</v>
      </c>
    </row>
    <row r="34" spans="1:9">
      <c r="A34" s="62" t="s">
        <v>34</v>
      </c>
      <c r="B34" s="84">
        <v>230</v>
      </c>
      <c r="C34" s="81">
        <v>290</v>
      </c>
      <c r="D34" s="105">
        <f>E34+F34</f>
        <v>32472.87</v>
      </c>
      <c r="E34" s="105">
        <v>25500</v>
      </c>
      <c r="F34" s="110">
        <v>6972.87</v>
      </c>
      <c r="G34" s="81"/>
      <c r="H34" s="81"/>
      <c r="I34" s="81"/>
    </row>
    <row r="35" spans="1:9">
      <c r="A35" s="67"/>
      <c r="B35" s="85"/>
      <c r="C35" s="82"/>
      <c r="D35" s="106"/>
      <c r="E35" s="108"/>
      <c r="F35" s="111"/>
      <c r="G35" s="82"/>
      <c r="H35" s="82"/>
      <c r="I35" s="82"/>
    </row>
    <row r="36" spans="1:9" ht="15.75" thickBot="1">
      <c r="A36" s="68"/>
      <c r="B36" s="86"/>
      <c r="C36" s="83"/>
      <c r="D36" s="107"/>
      <c r="E36" s="109"/>
      <c r="F36" s="112"/>
      <c r="G36" s="83"/>
      <c r="H36" s="83"/>
      <c r="I36" s="83"/>
    </row>
    <row r="37" spans="1:9" ht="16.5" thickBot="1">
      <c r="A37" s="18" t="s">
        <v>27</v>
      </c>
      <c r="B37" s="8"/>
      <c r="C37" s="8"/>
      <c r="D37" s="37"/>
      <c r="E37" s="37"/>
      <c r="F37" s="37"/>
      <c r="G37" s="8"/>
      <c r="H37" s="8"/>
      <c r="I37" s="8"/>
    </row>
    <row r="38" spans="1:9" ht="49.5" customHeight="1" thickBot="1">
      <c r="A38" s="18" t="s">
        <v>35</v>
      </c>
      <c r="B38" s="21">
        <v>240</v>
      </c>
      <c r="C38" s="8"/>
      <c r="D38" s="37"/>
      <c r="E38" s="37"/>
      <c r="F38" s="37"/>
      <c r="G38" s="8"/>
      <c r="H38" s="8"/>
      <c r="I38" s="8"/>
    </row>
    <row r="39" spans="1:9" ht="16.5" thickBot="1">
      <c r="A39" s="18"/>
      <c r="B39" s="8"/>
      <c r="C39" s="8"/>
      <c r="D39" s="37"/>
      <c r="E39" s="37"/>
      <c r="F39" s="37"/>
      <c r="G39" s="8"/>
      <c r="H39" s="8"/>
      <c r="I39" s="8"/>
    </row>
    <row r="40" spans="1:9" ht="53.25" customHeight="1" thickBot="1">
      <c r="A40" s="18" t="s">
        <v>36</v>
      </c>
      <c r="B40" s="21">
        <v>250</v>
      </c>
      <c r="C40" s="8">
        <v>225</v>
      </c>
      <c r="D40" s="38">
        <f>E40</f>
        <v>394614</v>
      </c>
      <c r="E40" s="38">
        <v>394614</v>
      </c>
      <c r="F40" s="37">
        <v>0</v>
      </c>
      <c r="G40" s="8">
        <v>0</v>
      </c>
      <c r="H40" s="8">
        <v>0</v>
      </c>
      <c r="I40" s="8">
        <v>0</v>
      </c>
    </row>
    <row r="41" spans="1:9" ht="48.75" customHeight="1" thickBot="1">
      <c r="A41" s="18" t="s">
        <v>37</v>
      </c>
      <c r="B41" s="21">
        <v>260</v>
      </c>
      <c r="C41" s="21" t="s">
        <v>18</v>
      </c>
      <c r="D41" s="38"/>
      <c r="E41" s="37"/>
      <c r="F41" s="38"/>
      <c r="G41" s="8"/>
      <c r="H41" s="8"/>
      <c r="I41" s="8"/>
    </row>
    <row r="42" spans="1:9" ht="16.5" thickBot="1">
      <c r="A42" s="18"/>
      <c r="B42" s="8"/>
      <c r="C42" s="8">
        <v>226</v>
      </c>
      <c r="D42" s="38">
        <f>F42+E42</f>
        <v>502195</v>
      </c>
      <c r="E42" s="38">
        <v>478195</v>
      </c>
      <c r="F42" s="38">
        <v>24000</v>
      </c>
      <c r="G42" s="8">
        <v>0</v>
      </c>
      <c r="H42" s="8">
        <v>0</v>
      </c>
      <c r="I42" s="8">
        <v>0</v>
      </c>
    </row>
    <row r="43" spans="1:9" ht="16.5" thickBot="1">
      <c r="A43" s="18"/>
      <c r="B43" s="4"/>
      <c r="C43" s="4"/>
      <c r="D43" s="39"/>
      <c r="E43" s="40"/>
      <c r="F43" s="40"/>
      <c r="G43" s="4"/>
      <c r="H43" s="4"/>
      <c r="I43" s="4"/>
    </row>
    <row r="44" spans="1:9" ht="49.5" customHeight="1" thickBot="1">
      <c r="A44" s="18" t="s">
        <v>38</v>
      </c>
      <c r="B44" s="21">
        <v>300</v>
      </c>
      <c r="C44" s="21" t="s">
        <v>18</v>
      </c>
      <c r="D44" s="38">
        <f>D45+D47</f>
        <v>3245494.96</v>
      </c>
      <c r="E44" s="38">
        <f>E45+E47</f>
        <v>2542820</v>
      </c>
      <c r="F44" s="38">
        <f>F45+F47</f>
        <v>702674.96</v>
      </c>
      <c r="G44" s="8"/>
      <c r="H44" s="8"/>
      <c r="I44" s="8"/>
    </row>
    <row r="45" spans="1:9" ht="15.75">
      <c r="A45" s="17" t="s">
        <v>27</v>
      </c>
      <c r="B45" s="84">
        <v>310</v>
      </c>
      <c r="C45" s="81">
        <v>310</v>
      </c>
      <c r="D45" s="64">
        <f>E45+F45</f>
        <v>211736</v>
      </c>
      <c r="E45" s="64">
        <v>141736</v>
      </c>
      <c r="F45" s="64">
        <v>70000</v>
      </c>
      <c r="G45" s="81">
        <v>0</v>
      </c>
      <c r="H45" s="81">
        <v>0</v>
      </c>
      <c r="I45" s="81">
        <v>0</v>
      </c>
    </row>
    <row r="46" spans="1:9" ht="33" customHeight="1" thickBot="1">
      <c r="A46" s="18" t="s">
        <v>39</v>
      </c>
      <c r="B46" s="86"/>
      <c r="C46" s="83"/>
      <c r="D46" s="88"/>
      <c r="E46" s="88"/>
      <c r="F46" s="88"/>
      <c r="G46" s="83"/>
      <c r="H46" s="83"/>
      <c r="I46" s="83"/>
    </row>
    <row r="47" spans="1:9" ht="20.25" customHeight="1" thickBot="1">
      <c r="A47" s="18" t="s">
        <v>40</v>
      </c>
      <c r="B47" s="21">
        <v>320</v>
      </c>
      <c r="C47" s="8">
        <v>340</v>
      </c>
      <c r="D47" s="37">
        <f>E47+F47</f>
        <v>3033758.96</v>
      </c>
      <c r="E47" s="37">
        <v>2401084</v>
      </c>
      <c r="F47" s="37">
        <v>632674.96</v>
      </c>
      <c r="G47" s="8">
        <v>0</v>
      </c>
      <c r="H47" s="8">
        <v>0</v>
      </c>
      <c r="I47" s="8">
        <v>0</v>
      </c>
    </row>
    <row r="48" spans="1:9" ht="33" customHeight="1" thickBot="1">
      <c r="A48" s="18" t="s">
        <v>41</v>
      </c>
      <c r="B48" s="21">
        <v>400</v>
      </c>
      <c r="C48" s="8"/>
      <c r="D48" s="37"/>
      <c r="E48" s="37"/>
      <c r="F48" s="37"/>
      <c r="G48" s="8"/>
      <c r="H48" s="8"/>
      <c r="I48" s="8"/>
    </row>
    <row r="49" spans="1:9" ht="15.75">
      <c r="A49" s="17" t="s">
        <v>42</v>
      </c>
      <c r="B49" s="84">
        <v>410</v>
      </c>
      <c r="C49" s="81"/>
      <c r="D49" s="64"/>
      <c r="E49" s="64"/>
      <c r="F49" s="64"/>
      <c r="G49" s="81"/>
      <c r="H49" s="81"/>
      <c r="I49" s="81"/>
    </row>
    <row r="50" spans="1:9" ht="36.75" customHeight="1" thickBot="1">
      <c r="A50" s="18" t="s">
        <v>43</v>
      </c>
      <c r="B50" s="86"/>
      <c r="C50" s="83"/>
      <c r="D50" s="88"/>
      <c r="E50" s="88"/>
      <c r="F50" s="88"/>
      <c r="G50" s="83"/>
      <c r="H50" s="83"/>
      <c r="I50" s="83"/>
    </row>
    <row r="51" spans="1:9" ht="18" customHeight="1" thickBot="1">
      <c r="A51" s="18" t="s">
        <v>44</v>
      </c>
      <c r="B51" s="21">
        <v>420</v>
      </c>
      <c r="C51" s="8"/>
      <c r="D51" s="37"/>
      <c r="E51" s="37"/>
      <c r="F51" s="37"/>
      <c r="G51" s="8"/>
      <c r="H51" s="8"/>
      <c r="I51" s="8"/>
    </row>
    <row r="52" spans="1:9" ht="33" customHeight="1" thickBot="1">
      <c r="A52" s="18" t="s">
        <v>45</v>
      </c>
      <c r="B52" s="21">
        <v>500</v>
      </c>
      <c r="C52" s="21" t="s">
        <v>18</v>
      </c>
      <c r="D52" s="37">
        <v>0</v>
      </c>
      <c r="E52" s="37">
        <v>0</v>
      </c>
      <c r="F52" s="37">
        <v>0</v>
      </c>
      <c r="G52" s="8">
        <v>0</v>
      </c>
      <c r="H52" s="8">
        <v>0</v>
      </c>
      <c r="I52" s="8">
        <v>0</v>
      </c>
    </row>
    <row r="53" spans="1:9" ht="34.5" customHeight="1" thickBot="1">
      <c r="A53" s="18" t="s">
        <v>46</v>
      </c>
      <c r="B53" s="21">
        <v>600</v>
      </c>
      <c r="C53" s="21" t="s">
        <v>18</v>
      </c>
      <c r="D53" s="37">
        <v>0</v>
      </c>
      <c r="E53" s="37">
        <v>0</v>
      </c>
      <c r="F53" s="37">
        <v>0</v>
      </c>
      <c r="G53" s="8">
        <v>0</v>
      </c>
      <c r="H53" s="8">
        <v>0</v>
      </c>
      <c r="I53" s="8">
        <v>0</v>
      </c>
    </row>
  </sheetData>
  <mergeCells count="75">
    <mergeCell ref="A7:I7"/>
    <mergeCell ref="A1:I1"/>
    <mergeCell ref="A2:I2"/>
    <mergeCell ref="A4:I4"/>
    <mergeCell ref="A5:I5"/>
    <mergeCell ref="A6:I6"/>
    <mergeCell ref="A9:A12"/>
    <mergeCell ref="B9:B12"/>
    <mergeCell ref="C9:C12"/>
    <mergeCell ref="D9:I9"/>
    <mergeCell ref="D10:D12"/>
    <mergeCell ref="E10:I10"/>
    <mergeCell ref="E11:E12"/>
    <mergeCell ref="F11:F12"/>
    <mergeCell ref="G11:G12"/>
    <mergeCell ref="H11:I11"/>
    <mergeCell ref="H15:H16"/>
    <mergeCell ref="I15:I16"/>
    <mergeCell ref="A22:A23"/>
    <mergeCell ref="B22:B23"/>
    <mergeCell ref="C22:C23"/>
    <mergeCell ref="D22:D23"/>
    <mergeCell ref="E22:E23"/>
    <mergeCell ref="F22:F23"/>
    <mergeCell ref="G22:G23"/>
    <mergeCell ref="H22:H23"/>
    <mergeCell ref="B15:B16"/>
    <mergeCell ref="C15:C16"/>
    <mergeCell ref="D15:D16"/>
    <mergeCell ref="E15:E16"/>
    <mergeCell ref="F15:F16"/>
    <mergeCell ref="G15:G16"/>
    <mergeCell ref="F31:F32"/>
    <mergeCell ref="G31:G32"/>
    <mergeCell ref="I22:I23"/>
    <mergeCell ref="B27:B28"/>
    <mergeCell ref="C27:C28"/>
    <mergeCell ref="D27:D28"/>
    <mergeCell ref="E27:E28"/>
    <mergeCell ref="F27:F28"/>
    <mergeCell ref="G27:G28"/>
    <mergeCell ref="H27:H28"/>
    <mergeCell ref="I27:I28"/>
    <mergeCell ref="H45:H46"/>
    <mergeCell ref="I45:I46"/>
    <mergeCell ref="H31:H32"/>
    <mergeCell ref="I31:I32"/>
    <mergeCell ref="A34:A36"/>
    <mergeCell ref="B34:B36"/>
    <mergeCell ref="C34:C36"/>
    <mergeCell ref="D34:D36"/>
    <mergeCell ref="E34:E36"/>
    <mergeCell ref="F34:F36"/>
    <mergeCell ref="G34:G36"/>
    <mergeCell ref="H34:H36"/>
    <mergeCell ref="B31:B32"/>
    <mergeCell ref="C31:C32"/>
    <mergeCell ref="D31:D32"/>
    <mergeCell ref="E31:E32"/>
    <mergeCell ref="H49:H50"/>
    <mergeCell ref="I49:I50"/>
    <mergeCell ref="A15:A16"/>
    <mergeCell ref="B49:B50"/>
    <mergeCell ref="C49:C50"/>
    <mergeCell ref="D49:D50"/>
    <mergeCell ref="E49:E50"/>
    <mergeCell ref="F49:F50"/>
    <mergeCell ref="G49:G50"/>
    <mergeCell ref="I34:I36"/>
    <mergeCell ref="B45:B46"/>
    <mergeCell ref="C45:C46"/>
    <mergeCell ref="D45:D46"/>
    <mergeCell ref="E45:E46"/>
    <mergeCell ref="F45:F46"/>
    <mergeCell ref="G45:G46"/>
  </mergeCells>
  <hyperlinks>
    <hyperlink ref="F11" r:id="rId1" display="consultantplus://offline/ref=904D4D7CB7B906B44B8FAA68D1600E3A1785F79B7E18554267EBA1D3BB418EC3C1F89D62D020I4s7F"/>
  </hyperlink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Таб.2,1 к прилож.1</vt:lpstr>
      <vt:lpstr>Таб.2 кприл.1</vt:lpstr>
      <vt:lpstr>Лист3</vt:lpstr>
      <vt:lpstr>'Таб.2,1 к прилож.1'!_GoBack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2018-11-26T04:19:48Z</dcterms:modified>
</cp:coreProperties>
</file>